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2\64022055 Dodávka ručního nářadí na zimní údržbu u OŘ HKR 2022\64022055 Zadávací dokumentace\"/>
    </mc:Choice>
  </mc:AlternateContent>
  <bookViews>
    <workbookView xWindow="-120" yWindow="-120" windowWidth="29040" windowHeight="1764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8" i="2"/>
  <c r="F24" i="2" l="1"/>
  <c r="F26" i="2" l="1"/>
  <c r="F25" i="2"/>
</calcChain>
</file>

<file path=xl/sharedStrings.xml><?xml version="1.0" encoding="utf-8"?>
<sst xmlns="http://schemas.openxmlformats.org/spreadsheetml/2006/main" count="61" uniqueCount="45">
  <si>
    <t>Číslo položky materiálu</t>
  </si>
  <si>
    <t>Materiál - Název</t>
  </si>
  <si>
    <t>Měrná jednotka</t>
  </si>
  <si>
    <t>Jednotková cena bez DPH</t>
  </si>
  <si>
    <t xml:space="preserve">Předpokládané množství </t>
  </si>
  <si>
    <t>Cena celkem bez DPH</t>
  </si>
  <si>
    <t>1.</t>
  </si>
  <si>
    <t>Lopata Al velká (34x35 cm)</t>
  </si>
  <si>
    <t>kus</t>
  </si>
  <si>
    <t>2.</t>
  </si>
  <si>
    <t>Lopata Al malá (26x29 cm)</t>
  </si>
  <si>
    <t>3.</t>
  </si>
  <si>
    <t>Lopata drenážní (výkopová) ocelová (29x19 cm)</t>
  </si>
  <si>
    <t>4.</t>
  </si>
  <si>
    <t>Lopata špičatá srdcovka s dutým žebrem ocel 1,5 mm</t>
  </si>
  <si>
    <t>5.</t>
  </si>
  <si>
    <t>Násada na lopatu 130 cm</t>
  </si>
  <si>
    <t>6.</t>
  </si>
  <si>
    <t>Krumpáč 2,5 kg</t>
  </si>
  <si>
    <t>7.</t>
  </si>
  <si>
    <t>Násada na krumpáč 90 cm</t>
  </si>
  <si>
    <t>8.</t>
  </si>
  <si>
    <t xml:space="preserve">Kartáč ocelový na výhybky </t>
  </si>
  <si>
    <t>9.</t>
  </si>
  <si>
    <t>Násada na ocelový kartáč na výhybky 140 - 160 cm</t>
  </si>
  <si>
    <t>10.</t>
  </si>
  <si>
    <t>11.</t>
  </si>
  <si>
    <t>Koště chodníkové 25x6 cm včetně násady, štětiny 9 cm, černé</t>
  </si>
  <si>
    <t>12.</t>
  </si>
  <si>
    <t>Koště zatloukané 25x4,5 cm, úzké, včetně násady, štětiny 12 cm</t>
  </si>
  <si>
    <t>13.</t>
  </si>
  <si>
    <t>Koště čirokové 5xšité včetně násady</t>
  </si>
  <si>
    <t>14.</t>
  </si>
  <si>
    <t>15.</t>
  </si>
  <si>
    <t>Škrabka (sekáč) na led 30 cm</t>
  </si>
  <si>
    <t>16.</t>
  </si>
  <si>
    <t>Násada na škrabku na led</t>
  </si>
  <si>
    <t>DPH 21%</t>
  </si>
  <si>
    <t>Cena celkem včetně DPH</t>
  </si>
  <si>
    <t>Pochodeň smolná-délka 110cm,průměr návinu 11cm,  délka návinu 60cm,doba hoření min. 40 minut,                                                                         hloubková impregnace po celé déle návinu</t>
  </si>
  <si>
    <t>Položkový soupis dodávek - CENOVÁ NABÍDKA</t>
  </si>
  <si>
    <t xml:space="preserve">Zhotovitel vyplní žlutě podbarvená pole. </t>
  </si>
  <si>
    <t>VZ: Dodávka ručního nářadí na zimní údržbu u OŘ HKR 2022</t>
  </si>
  <si>
    <t>Pokyny a informace k doplnění:</t>
  </si>
  <si>
    <t>Škrabka (sekáč) na výměny - spodní břit s delší hranou 7cm o délce 11cm, síla 4 mm, celokovová s dřevěnou rukojetí,                              celková délka 107 cm, průměr tyče 10mm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</si>
</sst>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\ %"/>
  </numFmts>
  <fonts count="16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8"/>
      <color theme="1"/>
      <name val="Verdana"/>
      <family val="2"/>
      <charset val="238"/>
      <scheme val="minor"/>
    </font>
    <font>
      <sz val="14"/>
      <color theme="4"/>
      <name val="Verdana"/>
      <family val="2"/>
      <charset val="238"/>
      <scheme val="major"/>
    </font>
    <font>
      <b/>
      <sz val="14"/>
      <color theme="4"/>
      <name val="Verdana"/>
      <family val="2"/>
      <charset val="238"/>
      <scheme val="maj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49992370372631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30">
    <xf numFmtId="0" fontId="0" fillId="0" borderId="0" xfId="0"/>
    <xf numFmtId="0" fontId="1" fillId="0" borderId="0" xfId="2"/>
    <xf numFmtId="0" fontId="0" fillId="0" borderId="0" xfId="0"/>
    <xf numFmtId="0" fontId="13" fillId="0" borderId="0" xfId="0" applyFont="1"/>
    <xf numFmtId="0" fontId="13" fillId="0" borderId="0" xfId="0" applyFont="1" applyAlignment="1">
      <alignment horizontal="right"/>
    </xf>
    <xf numFmtId="0" fontId="14" fillId="0" borderId="0" xfId="1" applyFont="1"/>
    <xf numFmtId="0" fontId="15" fillId="0" borderId="0" xfId="1" applyFont="1"/>
    <xf numFmtId="0" fontId="0" fillId="19" borderId="5" xfId="0" applyFill="1" applyBorder="1"/>
    <xf numFmtId="0" fontId="0" fillId="34" borderId="4" xfId="0" applyFill="1" applyBorder="1"/>
    <xf numFmtId="0" fontId="0" fillId="34" borderId="5" xfId="0" applyFill="1" applyBorder="1"/>
    <xf numFmtId="0" fontId="0" fillId="34" borderId="5" xfId="0" applyFill="1" applyBorder="1" applyAlignment="1">
      <alignment wrapText="1"/>
    </xf>
    <xf numFmtId="0" fontId="0" fillId="33" borderId="4" xfId="0" applyFill="1" applyBorder="1"/>
    <xf numFmtId="0" fontId="0" fillId="33" borderId="5" xfId="0" applyFill="1" applyBorder="1"/>
    <xf numFmtId="0" fontId="9" fillId="33" borderId="5" xfId="0" applyFont="1" applyFill="1" applyBorder="1"/>
    <xf numFmtId="0" fontId="0" fillId="33" borderId="4" xfId="0" applyFill="1" applyBorder="1" applyAlignment="1">
      <alignment wrapText="1"/>
    </xf>
    <xf numFmtId="0" fontId="0" fillId="33" borderId="5" xfId="0" applyFill="1" applyBorder="1" applyAlignment="1">
      <alignment wrapText="1"/>
    </xf>
    <xf numFmtId="0" fontId="0" fillId="33" borderId="7" xfId="0" applyFill="1" applyBorder="1" applyAlignment="1">
      <alignment wrapText="1"/>
    </xf>
    <xf numFmtId="0" fontId="0" fillId="33" borderId="8" xfId="0" applyFill="1" applyBorder="1"/>
    <xf numFmtId="0" fontId="0" fillId="33" borderId="9" xfId="0" applyFill="1" applyBorder="1"/>
    <xf numFmtId="0" fontId="0" fillId="33" borderId="10" xfId="0" applyFill="1" applyBorder="1"/>
    <xf numFmtId="0" fontId="0" fillId="33" borderId="11" xfId="0" applyFill="1" applyBorder="1"/>
    <xf numFmtId="0" fontId="0" fillId="33" borderId="8" xfId="0" applyFill="1" applyBorder="1" applyAlignment="1">
      <alignment horizontal="center" wrapText="1"/>
    </xf>
    <xf numFmtId="0" fontId="0" fillId="0" borderId="0" xfId="0" applyFill="1"/>
    <xf numFmtId="0" fontId="0" fillId="19" borderId="5" xfId="0" applyFill="1" applyBorder="1" applyAlignment="1">
      <alignment horizontal="center"/>
    </xf>
    <xf numFmtId="0" fontId="0" fillId="19" borderId="6" xfId="0" applyFill="1" applyBorder="1"/>
    <xf numFmtId="0" fontId="9" fillId="33" borderId="6" xfId="0" applyFont="1" applyFill="1" applyBorder="1"/>
    <xf numFmtId="0" fontId="9" fillId="33" borderId="12" xfId="0" applyFont="1" applyFill="1" applyBorder="1"/>
    <xf numFmtId="0" fontId="9" fillId="0" borderId="0" xfId="0" applyFont="1"/>
    <xf numFmtId="0" fontId="0" fillId="35" borderId="5" xfId="0" applyFill="1" applyBorder="1" applyAlignment="1">
      <alignment horizontal="right"/>
    </xf>
    <xf numFmtId="0" fontId="0" fillId="35" borderId="0" xfId="0" applyFill="1" applyAlignment="1">
      <alignment horizontal="left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28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 patternType="solid">
          <fgColor indexed="64"/>
          <bgColor theme="4" tint="0.74999237037263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27"/>
      <tableStyleElement type="headerRow" dxfId="26"/>
      <tableStyleElement type="totalRow" dxfId="25"/>
      <tableStyleElement type="firstColumn" dxfId="24"/>
      <tableStyleElement type="lastColumn" dxfId="23"/>
      <tableStyleElement type="firstRowStripe" dxfId="22"/>
      <tableStyleElement type="firstColumnStripe" dxfId="21"/>
      <tableStyleElement type="firstHeaderCell" dxfId="20"/>
      <tableStyleElement type="lastHeaderCell" dxfId="19"/>
      <tableStyleElement type="firstTotalCell" dxfId="18"/>
      <tableStyleElement type="lastTotalCell" dxfId="17"/>
    </tableStyle>
    <tableStyle name="Základní tabulka s pruhováním SŽDC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secondRowStripe" dxfId="11"/>
      <tableStyleElement type="secondColumnStripe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id="1" name="Tabulka1" displayName="Tabulka1" ref="A7:F26" totalsRowShown="0" headerRowDxfId="9" headerRowBorderDxfId="8" tableBorderDxfId="7" totalsRowBorderDxfId="6">
  <autoFilter ref="A7:F26"/>
  <tableColumns count="6">
    <tableColumn id="1" name="Číslo položky materiálu" dataDxfId="5"/>
    <tableColumn id="2" name="Materiál - Název" dataDxfId="4"/>
    <tableColumn id="3" name="Měrná jednotka" dataDxfId="3"/>
    <tableColumn id="4" name="Jednotková cena bez DPH" dataDxfId="2"/>
    <tableColumn id="5" name="Předpokládané množství " dataDxfId="1"/>
    <tableColumn id="6" name="Cena celkem bez DPH" dataDxfId="0"/>
  </tableColumns>
  <tableStyleInfo name="Tabulka s výrazným záhlavím a pruhováním SŽDC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zoomScaleNormal="100" zoomScaleSheetLayoutView="100" workbookViewId="0">
      <selection activeCell="M19" sqref="M19"/>
    </sheetView>
  </sheetViews>
  <sheetFormatPr defaultRowHeight="12.75" x14ac:dyDescent="0.2"/>
  <cols>
    <col min="1" max="1" width="11.75" style="2" customWidth="1"/>
    <col min="2" max="2" width="56.125" style="2" customWidth="1"/>
    <col min="3" max="3" width="13.875" style="2" customWidth="1"/>
    <col min="4" max="4" width="16.875" style="2" customWidth="1"/>
    <col min="5" max="5" width="21.875" customWidth="1"/>
    <col min="6" max="6" width="22.75" customWidth="1"/>
  </cols>
  <sheetData>
    <row r="1" spans="1:10" s="3" customFormat="1" ht="22.5" x14ac:dyDescent="0.3">
      <c r="A1" s="5" t="s">
        <v>40</v>
      </c>
      <c r="D1" s="4"/>
    </row>
    <row r="2" spans="1:10" s="2" customFormat="1" ht="16.5" customHeight="1" x14ac:dyDescent="0.3">
      <c r="A2" s="1"/>
    </row>
    <row r="3" spans="1:10" s="2" customFormat="1" ht="16.5" customHeight="1" x14ac:dyDescent="0.25">
      <c r="A3" s="6" t="s">
        <v>42</v>
      </c>
    </row>
    <row r="4" spans="1:10" s="2" customFormat="1" x14ac:dyDescent="0.2">
      <c r="A4" s="27" t="s">
        <v>43</v>
      </c>
    </row>
    <row r="5" spans="1:10" s="2" customFormat="1" x14ac:dyDescent="0.2">
      <c r="A5" s="29" t="s">
        <v>41</v>
      </c>
      <c r="B5" s="29"/>
    </row>
    <row r="6" spans="1:10" s="2" customFormat="1" x14ac:dyDescent="0.2">
      <c r="A6" s="29"/>
      <c r="B6" s="29"/>
    </row>
    <row r="7" spans="1:10" s="2" customFormat="1" ht="25.5" x14ac:dyDescent="0.2">
      <c r="A7" s="16" t="s">
        <v>0</v>
      </c>
      <c r="B7" s="17" t="s">
        <v>1</v>
      </c>
      <c r="C7" s="21" t="s">
        <v>2</v>
      </c>
      <c r="D7" s="21" t="s">
        <v>3</v>
      </c>
      <c r="E7" s="21" t="s">
        <v>4</v>
      </c>
      <c r="F7" s="18" t="s">
        <v>5</v>
      </c>
    </row>
    <row r="8" spans="1:10" ht="16.5" customHeight="1" x14ac:dyDescent="0.2">
      <c r="A8" s="8" t="s">
        <v>6</v>
      </c>
      <c r="B8" s="9" t="s">
        <v>7</v>
      </c>
      <c r="C8" s="23" t="s">
        <v>8</v>
      </c>
      <c r="D8" s="28"/>
      <c r="E8" s="7">
        <v>245</v>
      </c>
      <c r="F8" s="24">
        <f>D8*E8</f>
        <v>0</v>
      </c>
    </row>
    <row r="9" spans="1:10" ht="16.5" customHeight="1" x14ac:dyDescent="0.2">
      <c r="A9" s="8" t="s">
        <v>9</v>
      </c>
      <c r="B9" s="9" t="s">
        <v>10</v>
      </c>
      <c r="C9" s="23" t="s">
        <v>8</v>
      </c>
      <c r="D9" s="28"/>
      <c r="E9" s="7">
        <v>223</v>
      </c>
      <c r="F9" s="24">
        <f t="shared" ref="F9:F23" si="0">D9*E9</f>
        <v>0</v>
      </c>
    </row>
    <row r="10" spans="1:10" ht="21.75" customHeight="1" x14ac:dyDescent="0.2">
      <c r="A10" s="8" t="s">
        <v>11</v>
      </c>
      <c r="B10" s="9" t="s">
        <v>12</v>
      </c>
      <c r="C10" s="23" t="s">
        <v>8</v>
      </c>
      <c r="D10" s="28"/>
      <c r="E10" s="7">
        <v>137</v>
      </c>
      <c r="F10" s="24">
        <f t="shared" si="0"/>
        <v>0</v>
      </c>
    </row>
    <row r="11" spans="1:10" ht="21" customHeight="1" x14ac:dyDescent="0.2">
      <c r="A11" s="8" t="s">
        <v>13</v>
      </c>
      <c r="B11" s="9" t="s">
        <v>14</v>
      </c>
      <c r="C11" s="23" t="s">
        <v>8</v>
      </c>
      <c r="D11" s="28"/>
      <c r="E11" s="7">
        <v>144</v>
      </c>
      <c r="F11" s="24">
        <f t="shared" si="0"/>
        <v>0</v>
      </c>
    </row>
    <row r="12" spans="1:10" ht="16.5" customHeight="1" x14ac:dyDescent="0.2">
      <c r="A12" s="8" t="s">
        <v>15</v>
      </c>
      <c r="B12" s="9" t="s">
        <v>16</v>
      </c>
      <c r="C12" s="23" t="s">
        <v>8</v>
      </c>
      <c r="D12" s="28"/>
      <c r="E12" s="7">
        <v>684</v>
      </c>
      <c r="F12" s="24">
        <f t="shared" si="0"/>
        <v>0</v>
      </c>
    </row>
    <row r="13" spans="1:10" ht="16.5" customHeight="1" x14ac:dyDescent="0.2">
      <c r="A13" s="8" t="s">
        <v>17</v>
      </c>
      <c r="B13" s="9" t="s">
        <v>18</v>
      </c>
      <c r="C13" s="23" t="s">
        <v>8</v>
      </c>
      <c r="D13" s="28"/>
      <c r="E13" s="7">
        <v>93</v>
      </c>
      <c r="F13" s="24">
        <f t="shared" si="0"/>
        <v>0</v>
      </c>
    </row>
    <row r="14" spans="1:10" ht="16.5" customHeight="1" x14ac:dyDescent="0.2">
      <c r="A14" s="8" t="s">
        <v>19</v>
      </c>
      <c r="B14" s="9" t="s">
        <v>20</v>
      </c>
      <c r="C14" s="23" t="s">
        <v>8</v>
      </c>
      <c r="D14" s="28"/>
      <c r="E14" s="7">
        <v>204</v>
      </c>
      <c r="F14" s="24">
        <f t="shared" si="0"/>
        <v>0</v>
      </c>
    </row>
    <row r="15" spans="1:10" ht="18.75" customHeight="1" x14ac:dyDescent="0.2">
      <c r="A15" s="8" t="s">
        <v>21</v>
      </c>
      <c r="B15" s="9" t="s">
        <v>22</v>
      </c>
      <c r="C15" s="23" t="s">
        <v>8</v>
      </c>
      <c r="D15" s="28"/>
      <c r="E15" s="7">
        <v>145</v>
      </c>
      <c r="F15" s="24">
        <f t="shared" si="0"/>
        <v>0</v>
      </c>
    </row>
    <row r="16" spans="1:10" ht="16.5" customHeight="1" x14ac:dyDescent="0.2">
      <c r="A16" s="8" t="s">
        <v>23</v>
      </c>
      <c r="B16" s="9" t="s">
        <v>24</v>
      </c>
      <c r="C16" s="23" t="s">
        <v>8</v>
      </c>
      <c r="D16" s="28"/>
      <c r="E16" s="7">
        <v>167</v>
      </c>
      <c r="F16" s="24">
        <f t="shared" si="0"/>
        <v>0</v>
      </c>
      <c r="J16" s="22"/>
    </row>
    <row r="17" spans="1:6" ht="24.75" customHeight="1" x14ac:dyDescent="0.2">
      <c r="A17" s="8" t="s">
        <v>25</v>
      </c>
      <c r="B17" s="9" t="s">
        <v>27</v>
      </c>
      <c r="C17" s="23" t="s">
        <v>8</v>
      </c>
      <c r="D17" s="28"/>
      <c r="E17" s="7">
        <v>312</v>
      </c>
      <c r="F17" s="24">
        <f t="shared" si="0"/>
        <v>0</v>
      </c>
    </row>
    <row r="18" spans="1:6" ht="24" customHeight="1" x14ac:dyDescent="0.2">
      <c r="A18" s="8" t="s">
        <v>26</v>
      </c>
      <c r="B18" s="9" t="s">
        <v>29</v>
      </c>
      <c r="C18" s="23" t="s">
        <v>8</v>
      </c>
      <c r="D18" s="28"/>
      <c r="E18" s="7">
        <v>186</v>
      </c>
      <c r="F18" s="24">
        <f t="shared" si="0"/>
        <v>0</v>
      </c>
    </row>
    <row r="19" spans="1:6" ht="26.25" customHeight="1" x14ac:dyDescent="0.2">
      <c r="A19" s="8" t="s">
        <v>28</v>
      </c>
      <c r="B19" s="9" t="s">
        <v>31</v>
      </c>
      <c r="C19" s="23" t="s">
        <v>8</v>
      </c>
      <c r="D19" s="28"/>
      <c r="E19" s="7">
        <v>93</v>
      </c>
      <c r="F19" s="24">
        <f t="shared" si="0"/>
        <v>0</v>
      </c>
    </row>
    <row r="20" spans="1:6" ht="44.25" customHeight="1" x14ac:dyDescent="0.2">
      <c r="A20" s="8" t="s">
        <v>30</v>
      </c>
      <c r="B20" s="10" t="s">
        <v>39</v>
      </c>
      <c r="C20" s="23" t="s">
        <v>8</v>
      </c>
      <c r="D20" s="28"/>
      <c r="E20" s="7">
        <v>635</v>
      </c>
      <c r="F20" s="24">
        <f t="shared" si="0"/>
        <v>0</v>
      </c>
    </row>
    <row r="21" spans="1:6" ht="24" customHeight="1" x14ac:dyDescent="0.2">
      <c r="A21" s="8" t="s">
        <v>32</v>
      </c>
      <c r="B21" s="9" t="s">
        <v>34</v>
      </c>
      <c r="C21" s="23" t="s">
        <v>8</v>
      </c>
      <c r="D21" s="28"/>
      <c r="E21" s="7">
        <v>88</v>
      </c>
      <c r="F21" s="24">
        <f t="shared" si="0"/>
        <v>0</v>
      </c>
    </row>
    <row r="22" spans="1:6" ht="26.25" customHeight="1" x14ac:dyDescent="0.2">
      <c r="A22" s="8" t="s">
        <v>33</v>
      </c>
      <c r="B22" s="9" t="s">
        <v>36</v>
      </c>
      <c r="C22" s="23" t="s">
        <v>8</v>
      </c>
      <c r="D22" s="28"/>
      <c r="E22" s="7">
        <v>105</v>
      </c>
      <c r="F22" s="24">
        <f t="shared" si="0"/>
        <v>0</v>
      </c>
    </row>
    <row r="23" spans="1:6" ht="45" customHeight="1" x14ac:dyDescent="0.2">
      <c r="A23" s="8" t="s">
        <v>35</v>
      </c>
      <c r="B23" s="10" t="s">
        <v>44</v>
      </c>
      <c r="C23" s="23" t="s">
        <v>8</v>
      </c>
      <c r="D23" s="28"/>
      <c r="E23" s="7">
        <v>120</v>
      </c>
      <c r="F23" s="24">
        <f t="shared" si="0"/>
        <v>0</v>
      </c>
    </row>
    <row r="24" spans="1:6" ht="18.75" customHeight="1" x14ac:dyDescent="0.2">
      <c r="A24" s="14"/>
      <c r="B24" s="15"/>
      <c r="C24" s="15"/>
      <c r="D24" s="15"/>
      <c r="E24" s="13" t="s">
        <v>5</v>
      </c>
      <c r="F24" s="25">
        <f>SUM(F8:F23)</f>
        <v>0</v>
      </c>
    </row>
    <row r="25" spans="1:6" ht="18.75" customHeight="1" x14ac:dyDescent="0.2">
      <c r="A25" s="11"/>
      <c r="B25" s="12"/>
      <c r="C25" s="12"/>
      <c r="D25" s="12"/>
      <c r="E25" s="12" t="s">
        <v>37</v>
      </c>
      <c r="F25" s="25">
        <f>(F24/100)*21</f>
        <v>0</v>
      </c>
    </row>
    <row r="26" spans="1:6" ht="18.75" customHeight="1" x14ac:dyDescent="0.2">
      <c r="A26" s="19"/>
      <c r="B26" s="20"/>
      <c r="C26" s="20"/>
      <c r="D26" s="20"/>
      <c r="E26" s="20" t="s">
        <v>38</v>
      </c>
      <c r="F26" s="26">
        <f>F24*1.21</f>
        <v>0</v>
      </c>
    </row>
  </sheetData>
  <mergeCells count="1">
    <mergeCell ref="A5:B6"/>
  </mergeCells>
  <pageMargins left="0.78740157480314965" right="0.78740157480314965" top="1.1023622047244095" bottom="0.47244094488188981" header="0.47244094488188981" footer="0.47244094488188981"/>
  <pageSetup paperSize="9" scale="52" fitToWidth="0" orientation="portrait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D1CED27D-8BF5-42CA-9AA1-3C44EC7BFC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378AE0-74FB-4AA8-9E1E-2DB00E8B73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4767796C-E492-4E27-8E24-20E70D6279FF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sharepoint/v3/field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Kořínková Helena</dc:creator>
  <cp:lastModifiedBy>Löwová Monika, Bc.</cp:lastModifiedBy>
  <cp:lastPrinted>2018-12-09T14:45:04Z</cp:lastPrinted>
  <dcterms:created xsi:type="dcterms:W3CDTF">2017-12-01T06:03:47Z</dcterms:created>
  <dcterms:modified xsi:type="dcterms:W3CDTF">2022-09-30T06:41:14Z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